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activeTab="1"/>
  </bookViews>
  <sheets>
    <sheet name="Приложение 1" sheetId="1" r:id="rId1"/>
    <sheet name="Приложение 2" sheetId="2" r:id="rId2"/>
  </sheets>
  <calcPr calcId="125725"/>
</workbook>
</file>

<file path=xl/calcChain.xml><?xml version="1.0" encoding="utf-8"?>
<calcChain xmlns="http://schemas.openxmlformats.org/spreadsheetml/2006/main">
  <c r="J93" i="2"/>
  <c r="J99" s="1"/>
  <c r="I93"/>
  <c r="I99" s="1"/>
  <c r="H93"/>
  <c r="H99" s="1"/>
  <c r="G93"/>
  <c r="G99" s="1"/>
  <c r="F93"/>
  <c r="F99" s="1"/>
  <c r="E93"/>
  <c r="J92"/>
  <c r="J98" s="1"/>
  <c r="J104" s="1"/>
  <c r="I92"/>
  <c r="I98" s="1"/>
  <c r="I104" s="1"/>
  <c r="H92"/>
  <c r="H98" s="1"/>
  <c r="H104" s="1"/>
  <c r="G92"/>
  <c r="G98" s="1"/>
  <c r="G104" s="1"/>
  <c r="F92"/>
  <c r="E92" s="1"/>
  <c r="J91"/>
  <c r="J97" s="1"/>
  <c r="J103" s="1"/>
  <c r="I91"/>
  <c r="I97" s="1"/>
  <c r="I103" s="1"/>
  <c r="H91"/>
  <c r="H97" s="1"/>
  <c r="H103" s="1"/>
  <c r="G91"/>
  <c r="G97" s="1"/>
  <c r="G103" s="1"/>
  <c r="F91"/>
  <c r="F97" s="1"/>
  <c r="E91"/>
  <c r="J90"/>
  <c r="J96" s="1"/>
  <c r="J102" s="1"/>
  <c r="I90"/>
  <c r="I96" s="1"/>
  <c r="I102" s="1"/>
  <c r="H90"/>
  <c r="H96" s="1"/>
  <c r="H102" s="1"/>
  <c r="G90"/>
  <c r="G96" s="1"/>
  <c r="G102" s="1"/>
  <c r="F90"/>
  <c r="E90" s="1"/>
  <c r="J89"/>
  <c r="J95" s="1"/>
  <c r="J101" s="1"/>
  <c r="I89"/>
  <c r="I88" s="1"/>
  <c r="H89"/>
  <c r="H95" s="1"/>
  <c r="H101" s="1"/>
  <c r="G89"/>
  <c r="G95" s="1"/>
  <c r="G101" s="1"/>
  <c r="F89"/>
  <c r="F95" s="1"/>
  <c r="E89"/>
  <c r="J88"/>
  <c r="H88"/>
  <c r="G88"/>
  <c r="F88"/>
  <c r="E88" s="1"/>
  <c r="E87"/>
  <c r="E86"/>
  <c r="E85"/>
  <c r="E84"/>
  <c r="E83"/>
  <c r="J82"/>
  <c r="I82"/>
  <c r="H82"/>
  <c r="G82"/>
  <c r="F82"/>
  <c r="E82"/>
  <c r="E81"/>
  <c r="E80"/>
  <c r="E79"/>
  <c r="E78"/>
  <c r="E77"/>
  <c r="J76"/>
  <c r="I76"/>
  <c r="H76"/>
  <c r="G76"/>
  <c r="F76"/>
  <c r="E76" s="1"/>
  <c r="E75"/>
  <c r="E74"/>
  <c r="E73"/>
  <c r="E72"/>
  <c r="E71"/>
  <c r="J70"/>
  <c r="I70"/>
  <c r="H70"/>
  <c r="G70"/>
  <c r="F70"/>
  <c r="E70"/>
  <c r="E69"/>
  <c r="E68"/>
  <c r="E67"/>
  <c r="E66"/>
  <c r="E65"/>
  <c r="J64"/>
  <c r="I64"/>
  <c r="H64"/>
  <c r="G64"/>
  <c r="F64"/>
  <c r="E64" s="1"/>
  <c r="J48"/>
  <c r="J54" s="1"/>
  <c r="I48"/>
  <c r="I54" s="1"/>
  <c r="H48"/>
  <c r="H54" s="1"/>
  <c r="G48"/>
  <c r="G54" s="1"/>
  <c r="F48"/>
  <c r="E48" s="1"/>
  <c r="J47"/>
  <c r="J53" s="1"/>
  <c r="J59" s="1"/>
  <c r="J110" s="1"/>
  <c r="I47"/>
  <c r="I53" s="1"/>
  <c r="I59" s="1"/>
  <c r="I110" s="1"/>
  <c r="H47"/>
  <c r="H53" s="1"/>
  <c r="H59" s="1"/>
  <c r="H110" s="1"/>
  <c r="G47"/>
  <c r="G53" s="1"/>
  <c r="G59" s="1"/>
  <c r="G110" s="1"/>
  <c r="F47"/>
  <c r="E47" s="1"/>
  <c r="J46"/>
  <c r="J52" s="1"/>
  <c r="J58" s="1"/>
  <c r="J109" s="1"/>
  <c r="I46"/>
  <c r="I52" s="1"/>
  <c r="I58" s="1"/>
  <c r="I109" s="1"/>
  <c r="H46"/>
  <c r="H52" s="1"/>
  <c r="H58" s="1"/>
  <c r="H109" s="1"/>
  <c r="G46"/>
  <c r="G52" s="1"/>
  <c r="G58" s="1"/>
  <c r="G109" s="1"/>
  <c r="F46"/>
  <c r="E46" s="1"/>
  <c r="J45"/>
  <c r="J51" s="1"/>
  <c r="J57" s="1"/>
  <c r="J108" s="1"/>
  <c r="I45"/>
  <c r="I51" s="1"/>
  <c r="I57" s="1"/>
  <c r="I108" s="1"/>
  <c r="H45"/>
  <c r="H51" s="1"/>
  <c r="H57" s="1"/>
  <c r="H108" s="1"/>
  <c r="G45"/>
  <c r="G51" s="1"/>
  <c r="G57" s="1"/>
  <c r="G108" s="1"/>
  <c r="F45"/>
  <c r="E45" s="1"/>
  <c r="J44"/>
  <c r="J50" s="1"/>
  <c r="J56" s="1"/>
  <c r="J107" s="1"/>
  <c r="I44"/>
  <c r="I50" s="1"/>
  <c r="I56" s="1"/>
  <c r="H44"/>
  <c r="H50" s="1"/>
  <c r="H56" s="1"/>
  <c r="H107" s="1"/>
  <c r="G44"/>
  <c r="G50" s="1"/>
  <c r="G56" s="1"/>
  <c r="G107" s="1"/>
  <c r="F44"/>
  <c r="E44" s="1"/>
  <c r="J43"/>
  <c r="I43"/>
  <c r="H43"/>
  <c r="G43"/>
  <c r="F43"/>
  <c r="E43" s="1"/>
  <c r="E42"/>
  <c r="E41"/>
  <c r="E40"/>
  <c r="E39"/>
  <c r="E38"/>
  <c r="J37"/>
  <c r="I37"/>
  <c r="H37"/>
  <c r="G37"/>
  <c r="F37"/>
  <c r="E37"/>
  <c r="E36"/>
  <c r="E35"/>
  <c r="E34"/>
  <c r="E33"/>
  <c r="E32"/>
  <c r="J31"/>
  <c r="I31"/>
  <c r="H31"/>
  <c r="G31"/>
  <c r="F31"/>
  <c r="E31" s="1"/>
  <c r="E30"/>
  <c r="E29"/>
  <c r="E28"/>
  <c r="E27"/>
  <c r="E26"/>
  <c r="J25"/>
  <c r="I25"/>
  <c r="H25"/>
  <c r="G25"/>
  <c r="F25"/>
  <c r="E25"/>
  <c r="E24"/>
  <c r="E23"/>
  <c r="E22"/>
  <c r="E21"/>
  <c r="E20"/>
  <c r="J19"/>
  <c r="I19"/>
  <c r="H19"/>
  <c r="G19"/>
  <c r="F19"/>
  <c r="E19" s="1"/>
  <c r="E18"/>
  <c r="E17"/>
  <c r="E16"/>
  <c r="E15"/>
  <c r="E14"/>
  <c r="J13"/>
  <c r="I13"/>
  <c r="H13"/>
  <c r="G13"/>
  <c r="F13"/>
  <c r="E13" s="1"/>
  <c r="H60" l="1"/>
  <c r="H49"/>
  <c r="E99"/>
  <c r="F105"/>
  <c r="J94"/>
  <c r="J105"/>
  <c r="J100" s="1"/>
  <c r="G60"/>
  <c r="G49"/>
  <c r="I94"/>
  <c r="I105"/>
  <c r="J49"/>
  <c r="J60"/>
  <c r="E95"/>
  <c r="F101"/>
  <c r="E101" s="1"/>
  <c r="H105"/>
  <c r="H100" s="1"/>
  <c r="H94"/>
  <c r="I49"/>
  <c r="I60"/>
  <c r="E97"/>
  <c r="F103"/>
  <c r="E103" s="1"/>
  <c r="G105"/>
  <c r="G100" s="1"/>
  <c r="G94"/>
  <c r="F50"/>
  <c r="F52"/>
  <c r="F54"/>
  <c r="I95"/>
  <c r="I101" s="1"/>
  <c r="F51"/>
  <c r="F53"/>
  <c r="F96"/>
  <c r="F94" s="1"/>
  <c r="E94" s="1"/>
  <c r="F98"/>
  <c r="I9" i="1"/>
  <c r="I8"/>
  <c r="E50" i="2" l="1"/>
  <c r="F56"/>
  <c r="J55"/>
  <c r="J111"/>
  <c r="J106" s="1"/>
  <c r="E105"/>
  <c r="H111"/>
  <c r="H106" s="1"/>
  <c r="H55"/>
  <c r="E52"/>
  <c r="F58"/>
  <c r="E51"/>
  <c r="F57"/>
  <c r="I100"/>
  <c r="E53"/>
  <c r="F59"/>
  <c r="E96"/>
  <c r="F102"/>
  <c r="E102" s="1"/>
  <c r="F49"/>
  <c r="E49" s="1"/>
  <c r="E54"/>
  <c r="F60"/>
  <c r="I55"/>
  <c r="I111"/>
  <c r="E98"/>
  <c r="F104"/>
  <c r="E104" s="1"/>
  <c r="G111"/>
  <c r="G106" s="1"/>
  <c r="G55"/>
  <c r="I107"/>
  <c r="F100" l="1"/>
  <c r="E100" s="1"/>
  <c r="E58"/>
  <c r="F109"/>
  <c r="E109" s="1"/>
  <c r="E56"/>
  <c r="F107"/>
  <c r="E107" s="1"/>
  <c r="I106"/>
  <c r="E59"/>
  <c r="F110"/>
  <c r="E110" s="1"/>
  <c r="F55"/>
  <c r="E55" s="1"/>
  <c r="E60"/>
  <c r="F111"/>
  <c r="E57"/>
  <c r="F108"/>
  <c r="E108" s="1"/>
  <c r="F106" l="1"/>
  <c r="E106" s="1"/>
  <c r="E111"/>
</calcChain>
</file>

<file path=xl/sharedStrings.xml><?xml version="1.0" encoding="utf-8"?>
<sst xmlns="http://schemas.openxmlformats.org/spreadsheetml/2006/main" count="165" uniqueCount="62">
  <si>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</si>
  <si>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</si>
  <si>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</si>
  <si>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</si>
  <si>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Значение целевого показателя и (или) индикатора) на момент окончания  действия программы</t>
  </si>
  <si>
    <t>2019г.</t>
  </si>
  <si>
    <t>2020г.</t>
  </si>
  <si>
    <t>2021г.</t>
  </si>
  <si>
    <t>2022г.</t>
  </si>
  <si>
    <t>Значения целевого показателя и (или) индикатора по годам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</si>
  <si>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</si>
  <si>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</si>
  <si>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</si>
  <si>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</si>
  <si>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</si>
  <si>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</si>
  <si>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</si>
  <si>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Итого по задаче 1</t>
  </si>
  <si>
    <t>Всего</t>
  </si>
  <si>
    <t>Итого по основному мероприятию 1</t>
  </si>
  <si>
    <t>2.1.</t>
  </si>
  <si>
    <t>2.2.</t>
  </si>
  <si>
    <t>Итого по задаче 2</t>
  </si>
  <si>
    <t>Итого по основному мероприятию 2</t>
  </si>
  <si>
    <t>ПЕРЕЧЕНЬ программных мероприятий муниципальной программы сельского поселения Саранпауль</t>
  </si>
  <si>
    <t>Бюджет сельского поселения</t>
  </si>
  <si>
    <t>Администрации сельского поселения Саранпауль</t>
  </si>
  <si>
    <t>Финансовые затраты на реализацию (тыс. рублей)</t>
  </si>
  <si>
    <t>1.2.</t>
  </si>
  <si>
    <t>Приложение 1
к муниципальной программе 
 «Формирование современной городской  среды сельского поселения Саранпауль на 2018-2022 годы»</t>
  </si>
  <si>
    <t>Приложение 2
к муниципальной программе 
 «Формирование современной городской  среды сельского поселения Саранпауль на 2018-2022 годы»</t>
  </si>
  <si>
    <t>Благоустройство дворовых территорий сельского поселения Саранпауль (ед.).</t>
  </si>
  <si>
    <t>Благоустройство общественных территорий сельского поселения Саранпауль (ед.).</t>
  </si>
  <si>
    <t>2018г.</t>
  </si>
  <si>
    <t xml:space="preserve">Задача 1:  Повышение уровня благоустройства дворовых территорий </t>
  </si>
  <si>
    <t>с. Саранпауль, ул. Н. Вокуева, д.5 (Ремонт дворовых проездов, освещение, скамейки, урны)</t>
  </si>
  <si>
    <t>Федеральный бюджет</t>
  </si>
  <si>
    <t>Бюджет автономного округа</t>
  </si>
  <si>
    <t>Бюджет района</t>
  </si>
  <si>
    <t xml:space="preserve">Внебюджетные источники </t>
  </si>
  <si>
    <t>с. Саранпауль, ул. Мира, д.4 (Ремонт дворовых проездов, освещение, скамейки, урны)</t>
  </si>
  <si>
    <t>с. Саранпауль, ул. Н.Вокуева, д.10 (Ремонт дворовых проездов, освещение, скамейки, урны)</t>
  </si>
  <si>
    <t>с. Саранпауль, ул. Ятринкая, д.36,38,40 (Ремонт дворовых проездов, освещение, скамейки, урны)</t>
  </si>
  <si>
    <t>с. Саранпауль, ул. Семяшкина д.11, ул. Е. Артеевой д.10,12 (Ремонт дворовых проездов, освещение, скамейки, урны)</t>
  </si>
  <si>
    <t>Задача 2:  Повышение уровня благоустройства общественных территорий</t>
  </si>
  <si>
    <t>с. Саранпауль, ул. Победы – Устройство парка Победы</t>
  </si>
  <si>
    <t>с. Саранпауль, ул. Ятринская, ул. Собянина –устройство детских игровых площадок</t>
  </si>
  <si>
    <t>Благоустройство территории по ул.Ятринская, ул.Собянина для установки детских площадок</t>
  </si>
  <si>
    <t>с. Саранпауль, Обустройство причала для речного транспорта</t>
  </si>
  <si>
    <t>Цель: Создание комфортной городской среды в сельском поселении Саранпауль</t>
  </si>
  <si>
    <t>1.3.</t>
  </si>
  <si>
    <t>1.4.</t>
  </si>
  <si>
    <t>1.5.</t>
  </si>
  <si>
    <t>2.3.</t>
  </si>
  <si>
    <t>2.4.</t>
  </si>
  <si>
    <t>Подпрограмма 1: Благоустройство дворовых территорий сельского поселения Саранпауль</t>
  </si>
  <si>
    <t>Итого по подпрограмме 1</t>
  </si>
  <si>
    <t>Итого по подпрограмме 2</t>
  </si>
  <si>
    <t>Итого по программе</t>
  </si>
  <si>
    <t>Подпрограмма 2: Благоустройство территорий общего пользования сельского поселения Саранпауль</t>
  </si>
  <si>
    <t>Основное мероприятие 1: Проведение работ по благоустройству дворовых территорий сельского поселения Саранпауль</t>
  </si>
  <si>
    <t>Основное мероприятие 2: Проведение работ по благоустройству территорий общего пользования сельского поселения Саранпауль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</si>
</sst>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workbookViewId="0">
      <selection activeCell="D1" sqref="D1:I1"/>
    </sheetView>
  </sheetViews>
  <sheetFormatPr defaultRowHeight="15"/>
  <cols>
    <col min="2" max="2" width="23" customWidth="1"/>
    <col min="3" max="3" width="13.5703125" customWidth="1"/>
    <col min="9" max="9" width="12.7109375" customWidth="1"/>
  </cols>
  <sheetData>
    <row r="1" spans="1:9" ht="46.5" customHeight="1">
      <c r="D1" s="18"/>
      <c r="E1" s="19"/>
      <c r="F1" s="19"/>
      <c r="G1" s="19"/>
      <c r="H1" s="19"/>
      <c r="I1" s="19"/>
    </row>
    <row r="2" spans="1:9" ht="64.5" customHeight="1">
      <c r="D2" s="18" t="s">
        <v>29</v>
      </c>
      <c r="E2" s="19"/>
      <c r="F2" s="19"/>
      <c r="G2" s="19"/>
      <c r="H2" s="19"/>
      <c r="I2" s="19"/>
    </row>
    <row r="3" spans="1:9" ht="16.5" customHeight="1">
      <c r="A3" s="23" t="s">
        <v>0</v>
      </c>
      <c r="B3" s="24"/>
      <c r="C3" s="24"/>
      <c r="D3" s="24"/>
      <c r="E3" s="24"/>
      <c r="F3" s="24"/>
      <c r="G3" s="24"/>
      <c r="H3" s="24"/>
      <c r="I3" s="24"/>
    </row>
    <row r="4" spans="1:9" ht="16.5">
      <c r="A4" s="1"/>
    </row>
    <row r="5" spans="1:9" ht="122.25" customHeight="1">
      <c r="A5" s="20" t="s">
        <v>1</v>
      </c>
      <c r="B5" s="20" t="s">
        <v>2</v>
      </c>
      <c r="C5" s="20" t="s">
        <v>3</v>
      </c>
      <c r="D5" s="20" t="s">
        <v>9</v>
      </c>
      <c r="E5" s="20"/>
      <c r="F5" s="20"/>
      <c r="G5" s="20"/>
      <c r="H5" s="20"/>
      <c r="I5" s="20" t="s">
        <v>4</v>
      </c>
    </row>
    <row r="6" spans="1:9">
      <c r="A6" s="21"/>
      <c r="B6" s="21"/>
      <c r="C6" s="22"/>
      <c r="D6" s="2" t="s">
        <v>33</v>
      </c>
      <c r="E6" s="2" t="s">
        <v>5</v>
      </c>
      <c r="F6" s="2" t="s">
        <v>6</v>
      </c>
      <c r="G6" s="2" t="s">
        <v>7</v>
      </c>
      <c r="H6" s="2" t="s">
        <v>8</v>
      </c>
      <c r="I6" s="21"/>
    </row>
    <row r="7" spans="1:9">
      <c r="A7" s="3">
        <v>1</v>
      </c>
      <c r="B7" s="3">
        <v>2</v>
      </c>
      <c r="C7" s="9">
        <v>3</v>
      </c>
      <c r="D7" s="9">
        <v>4</v>
      </c>
      <c r="E7" s="9">
        <v>5</v>
      </c>
      <c r="F7" s="3">
        <v>6</v>
      </c>
      <c r="G7" s="3">
        <v>7</v>
      </c>
      <c r="H7" s="3">
        <v>8</v>
      </c>
      <c r="I7" s="3">
        <v>11</v>
      </c>
    </row>
    <row r="8" spans="1:9" ht="51">
      <c r="A8" s="12">
        <v>1</v>
      </c>
      <c r="B8" s="7" t="s">
        <v>31</v>
      </c>
      <c r="C8" s="13">
        <v>0</v>
      </c>
      <c r="D8" s="10">
        <v>0</v>
      </c>
      <c r="E8" s="10">
        <v>0</v>
      </c>
      <c r="F8" s="8">
        <v>2</v>
      </c>
      <c r="G8" s="6">
        <v>3</v>
      </c>
      <c r="H8" s="6">
        <v>3</v>
      </c>
      <c r="I8" s="4">
        <f>SUM(D8:H8)</f>
        <v>8</v>
      </c>
    </row>
    <row r="9" spans="1:9" ht="51">
      <c r="A9" s="12">
        <v>2</v>
      </c>
      <c r="B9" s="7" t="s">
        <v>32</v>
      </c>
      <c r="C9" s="13">
        <v>0</v>
      </c>
      <c r="D9" s="10">
        <v>2</v>
      </c>
      <c r="E9" s="10">
        <v>1</v>
      </c>
      <c r="F9" s="8">
        <v>0</v>
      </c>
      <c r="G9" s="6">
        <v>1</v>
      </c>
      <c r="H9" s="6">
        <v>0</v>
      </c>
      <c r="I9" s="6">
        <f>SUM(D9:H9)</f>
        <v>4</v>
      </c>
    </row>
  </sheetData>
  <mergeCells count="8">
    <mergeCell ref="D1:I1"/>
    <mergeCell ref="D2:I2"/>
    <mergeCell ref="A5:A6"/>
    <mergeCell ref="B5:B6"/>
    <mergeCell ref="C5:C6"/>
    <mergeCell ref="I5:I6"/>
    <mergeCell ref="A3:I3"/>
    <mergeCell ref="D5:H5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topLeftCell="A97" workbookViewId="0">
      <selection activeCell="B100" sqref="B100:B105"/>
    </sheetView>
  </sheetViews>
  <sheetFormatPr defaultRowHeight="15"/>
  <cols>
    <col min="1" max="1" width="7" customWidth="1"/>
    <col min="2" max="2" width="34.85546875" customWidth="1"/>
    <col min="3" max="3" width="15.5703125" customWidth="1"/>
    <col min="4" max="4" width="19.5703125" customWidth="1"/>
    <col min="6" max="6" width="10.28515625" bestFit="1" customWidth="1"/>
  </cols>
  <sheetData>
    <row r="1" spans="1:10" ht="46.5" customHeight="1">
      <c r="H1" s="18"/>
      <c r="I1" s="19"/>
      <c r="J1" s="19"/>
    </row>
    <row r="2" spans="1:10" ht="99" customHeight="1">
      <c r="H2" s="18" t="s">
        <v>30</v>
      </c>
      <c r="I2" s="19"/>
      <c r="J2" s="19"/>
    </row>
    <row r="3" spans="1:10" ht="39.75" customHeight="1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8.75">
      <c r="A4" s="5"/>
    </row>
    <row r="5" spans="1:10" ht="15" customHeight="1">
      <c r="A5" s="37" t="s">
        <v>10</v>
      </c>
      <c r="B5" s="37" t="s">
        <v>11</v>
      </c>
      <c r="C5" s="37" t="s">
        <v>12</v>
      </c>
      <c r="D5" s="37" t="s">
        <v>13</v>
      </c>
      <c r="E5" s="37" t="s">
        <v>14</v>
      </c>
      <c r="F5" s="37" t="s">
        <v>27</v>
      </c>
      <c r="G5" s="37"/>
      <c r="H5" s="37"/>
      <c r="I5" s="37"/>
      <c r="J5" s="21"/>
    </row>
    <row r="6" spans="1:10" ht="24.75" customHeight="1">
      <c r="A6" s="21"/>
      <c r="B6" s="21"/>
      <c r="C6" s="21"/>
      <c r="D6" s="21"/>
      <c r="E6" s="21"/>
      <c r="F6" s="37" t="s">
        <v>15</v>
      </c>
      <c r="G6" s="37"/>
      <c r="H6" s="37"/>
      <c r="I6" s="37"/>
      <c r="J6" s="21"/>
    </row>
    <row r="7" spans="1:10">
      <c r="A7" s="21"/>
      <c r="B7" s="21"/>
      <c r="C7" s="21"/>
      <c r="D7" s="21"/>
      <c r="E7" s="21"/>
      <c r="F7" s="6" t="s">
        <v>33</v>
      </c>
      <c r="G7" s="6" t="s">
        <v>5</v>
      </c>
      <c r="H7" s="6" t="s">
        <v>6</v>
      </c>
      <c r="I7" s="6" t="s">
        <v>7</v>
      </c>
      <c r="J7" s="6" t="s">
        <v>8</v>
      </c>
    </row>
    <row r="8" spans="1:10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9</v>
      </c>
      <c r="G8" s="17">
        <v>10</v>
      </c>
      <c r="H8" s="17">
        <v>11</v>
      </c>
      <c r="I8" s="17">
        <v>12</v>
      </c>
      <c r="J8" s="17">
        <v>13</v>
      </c>
    </row>
    <row r="9" spans="1:10" ht="30" customHeight="1">
      <c r="A9" s="38" t="s">
        <v>49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5" customHeight="1">
      <c r="A10" s="38" t="s">
        <v>34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 customHeight="1">
      <c r="A11" s="38" t="s">
        <v>55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5" customHeight="1">
      <c r="A12" s="38" t="s">
        <v>60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5.75" customHeight="1">
      <c r="A13" s="28" t="s">
        <v>16</v>
      </c>
      <c r="B13" s="25" t="s">
        <v>35</v>
      </c>
      <c r="C13" s="42" t="s">
        <v>26</v>
      </c>
      <c r="D13" s="15" t="s">
        <v>18</v>
      </c>
      <c r="E13" s="14">
        <f>SUM(F13:J13)</f>
        <v>10</v>
      </c>
      <c r="F13" s="11">
        <f>F18+F14+F15+F16+F17</f>
        <v>0</v>
      </c>
      <c r="G13" s="11">
        <f t="shared" ref="G13:J13" si="0">G18+G14+G15+G16+G17</f>
        <v>0</v>
      </c>
      <c r="H13" s="11">
        <f t="shared" si="0"/>
        <v>10</v>
      </c>
      <c r="I13" s="11">
        <f t="shared" si="0"/>
        <v>0</v>
      </c>
      <c r="J13" s="11">
        <f t="shared" si="0"/>
        <v>0</v>
      </c>
    </row>
    <row r="14" spans="1:10" ht="31.5">
      <c r="A14" s="29"/>
      <c r="B14" s="26"/>
      <c r="C14" s="43"/>
      <c r="D14" s="15" t="s">
        <v>36</v>
      </c>
      <c r="E14" s="14">
        <f t="shared" ref="E14:E60" si="1">SUM(F14:J14)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ht="47.25">
      <c r="A15" s="29"/>
      <c r="B15" s="26"/>
      <c r="C15" s="43"/>
      <c r="D15" s="15" t="s">
        <v>37</v>
      </c>
      <c r="E15" s="14">
        <f t="shared" si="1"/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</row>
    <row r="16" spans="1:10" ht="15.75">
      <c r="A16" s="29"/>
      <c r="B16" s="26"/>
      <c r="C16" s="43"/>
      <c r="D16" s="15" t="s">
        <v>38</v>
      </c>
      <c r="E16" s="14">
        <f t="shared" si="1"/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</row>
    <row r="17" spans="1:10" ht="31.5">
      <c r="A17" s="29"/>
      <c r="B17" s="26"/>
      <c r="C17" s="43"/>
      <c r="D17" s="15" t="s">
        <v>25</v>
      </c>
      <c r="E17" s="14">
        <f t="shared" si="1"/>
        <v>10</v>
      </c>
      <c r="F17" s="11">
        <v>0</v>
      </c>
      <c r="G17" s="11">
        <v>0</v>
      </c>
      <c r="H17" s="11">
        <v>10</v>
      </c>
      <c r="I17" s="11">
        <v>0</v>
      </c>
      <c r="J17" s="11">
        <v>0</v>
      </c>
    </row>
    <row r="18" spans="1:10" ht="31.5">
      <c r="A18" s="30"/>
      <c r="B18" s="27"/>
      <c r="C18" s="44"/>
      <c r="D18" s="15" t="s">
        <v>39</v>
      </c>
      <c r="E18" s="14">
        <f t="shared" si="1"/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</row>
    <row r="19" spans="1:10" ht="15.75" customHeight="1">
      <c r="A19" s="28" t="s">
        <v>28</v>
      </c>
      <c r="B19" s="25" t="s">
        <v>40</v>
      </c>
      <c r="C19" s="34" t="s">
        <v>26</v>
      </c>
      <c r="D19" s="15" t="s">
        <v>18</v>
      </c>
      <c r="E19" s="14">
        <f t="shared" si="1"/>
        <v>10</v>
      </c>
      <c r="F19" s="11">
        <f>F24+F20+F21+F22+F23</f>
        <v>0</v>
      </c>
      <c r="G19" s="11">
        <f t="shared" ref="G19:J19" si="2">G24+G20+G21+G22+G23</f>
        <v>0</v>
      </c>
      <c r="H19" s="11">
        <f t="shared" si="2"/>
        <v>10</v>
      </c>
      <c r="I19" s="11">
        <f t="shared" si="2"/>
        <v>0</v>
      </c>
      <c r="J19" s="11">
        <f t="shared" si="2"/>
        <v>0</v>
      </c>
    </row>
    <row r="20" spans="1:10" ht="31.5">
      <c r="A20" s="29"/>
      <c r="B20" s="26"/>
      <c r="C20" s="35"/>
      <c r="D20" s="15" t="s">
        <v>36</v>
      </c>
      <c r="E20" s="14">
        <f t="shared" si="1"/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ht="47.25">
      <c r="A21" s="29"/>
      <c r="B21" s="26"/>
      <c r="C21" s="35"/>
      <c r="D21" s="15" t="s">
        <v>37</v>
      </c>
      <c r="E21" s="14">
        <f t="shared" si="1"/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ht="15.75">
      <c r="A22" s="29"/>
      <c r="B22" s="26"/>
      <c r="C22" s="35"/>
      <c r="D22" s="15" t="s">
        <v>38</v>
      </c>
      <c r="E22" s="14">
        <f t="shared" si="1"/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31.5">
      <c r="A23" s="29"/>
      <c r="B23" s="26"/>
      <c r="C23" s="35"/>
      <c r="D23" s="15" t="s">
        <v>25</v>
      </c>
      <c r="E23" s="14">
        <f t="shared" si="1"/>
        <v>10</v>
      </c>
      <c r="F23" s="11">
        <v>0</v>
      </c>
      <c r="G23" s="11">
        <v>0</v>
      </c>
      <c r="H23" s="11">
        <v>10</v>
      </c>
      <c r="I23" s="11">
        <v>0</v>
      </c>
      <c r="J23" s="11">
        <v>0</v>
      </c>
    </row>
    <row r="24" spans="1:10" ht="31.5">
      <c r="A24" s="30"/>
      <c r="B24" s="27"/>
      <c r="C24" s="36"/>
      <c r="D24" s="15" t="s">
        <v>39</v>
      </c>
      <c r="E24" s="14">
        <f t="shared" si="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0" ht="15.75" customHeight="1">
      <c r="A25" s="28" t="s">
        <v>50</v>
      </c>
      <c r="B25" s="25" t="s">
        <v>41</v>
      </c>
      <c r="C25" s="34" t="s">
        <v>26</v>
      </c>
      <c r="D25" s="15" t="s">
        <v>18</v>
      </c>
      <c r="E25" s="14">
        <f t="shared" si="1"/>
        <v>30</v>
      </c>
      <c r="F25" s="11">
        <f>F30+F26+F27+F28+F29</f>
        <v>0</v>
      </c>
      <c r="G25" s="11">
        <f t="shared" ref="G25:J25" si="3">G30+G26+G27+G28+G29</f>
        <v>0</v>
      </c>
      <c r="H25" s="11">
        <f t="shared" si="3"/>
        <v>30</v>
      </c>
      <c r="I25" s="11">
        <f t="shared" si="3"/>
        <v>0</v>
      </c>
      <c r="J25" s="11">
        <f t="shared" si="3"/>
        <v>0</v>
      </c>
    </row>
    <row r="26" spans="1:10" ht="31.5">
      <c r="A26" s="29"/>
      <c r="B26" s="26"/>
      <c r="C26" s="35"/>
      <c r="D26" s="15" t="s">
        <v>36</v>
      </c>
      <c r="E26" s="14">
        <f t="shared" si="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47.25">
      <c r="A27" s="29"/>
      <c r="B27" s="26"/>
      <c r="C27" s="35"/>
      <c r="D27" s="15" t="s">
        <v>37</v>
      </c>
      <c r="E27" s="14">
        <f t="shared" si="1"/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ht="15.75">
      <c r="A28" s="29"/>
      <c r="B28" s="26"/>
      <c r="C28" s="35"/>
      <c r="D28" s="15" t="s">
        <v>38</v>
      </c>
      <c r="E28" s="14">
        <f t="shared" si="1"/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</row>
    <row r="29" spans="1:10" ht="31.5">
      <c r="A29" s="29"/>
      <c r="B29" s="26"/>
      <c r="C29" s="35"/>
      <c r="D29" s="15" t="s">
        <v>25</v>
      </c>
      <c r="E29" s="14">
        <f t="shared" si="1"/>
        <v>30</v>
      </c>
      <c r="F29" s="11">
        <v>0</v>
      </c>
      <c r="G29" s="11">
        <v>0</v>
      </c>
      <c r="H29" s="11">
        <v>30</v>
      </c>
      <c r="I29" s="11">
        <v>0</v>
      </c>
      <c r="J29" s="11">
        <v>0</v>
      </c>
    </row>
    <row r="30" spans="1:10" ht="31.5">
      <c r="A30" s="30"/>
      <c r="B30" s="27"/>
      <c r="C30" s="36"/>
      <c r="D30" s="15" t="s">
        <v>39</v>
      </c>
      <c r="E30" s="14">
        <f t="shared" si="1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</row>
    <row r="31" spans="1:10" ht="15.75" customHeight="1">
      <c r="A31" s="28" t="s">
        <v>51</v>
      </c>
      <c r="B31" s="25" t="s">
        <v>42</v>
      </c>
      <c r="C31" s="34" t="s">
        <v>26</v>
      </c>
      <c r="D31" s="15" t="s">
        <v>18</v>
      </c>
      <c r="E31" s="14">
        <f t="shared" si="1"/>
        <v>90</v>
      </c>
      <c r="F31" s="11">
        <f>F36+F32+F33+F34+F35</f>
        <v>0</v>
      </c>
      <c r="G31" s="11">
        <f t="shared" ref="G31:J31" si="4">G36+G32+G33+G34+G35</f>
        <v>0</v>
      </c>
      <c r="H31" s="11">
        <f t="shared" si="4"/>
        <v>0</v>
      </c>
      <c r="I31" s="11">
        <f t="shared" si="4"/>
        <v>90</v>
      </c>
      <c r="J31" s="11">
        <f t="shared" si="4"/>
        <v>0</v>
      </c>
    </row>
    <row r="32" spans="1:10" ht="31.5">
      <c r="A32" s="29"/>
      <c r="B32" s="26"/>
      <c r="C32" s="35"/>
      <c r="D32" s="15" t="s">
        <v>36</v>
      </c>
      <c r="E32" s="14">
        <f t="shared" si="1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</row>
    <row r="33" spans="1:10" ht="47.25">
      <c r="A33" s="29"/>
      <c r="B33" s="26"/>
      <c r="C33" s="35"/>
      <c r="D33" s="15" t="s">
        <v>37</v>
      </c>
      <c r="E33" s="14">
        <f t="shared" si="1"/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</row>
    <row r="34" spans="1:10" ht="15.75">
      <c r="A34" s="29"/>
      <c r="B34" s="26"/>
      <c r="C34" s="35"/>
      <c r="D34" s="15" t="s">
        <v>38</v>
      </c>
      <c r="E34" s="14">
        <f t="shared" si="1"/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</row>
    <row r="35" spans="1:10" ht="31.5">
      <c r="A35" s="29"/>
      <c r="B35" s="26"/>
      <c r="C35" s="35"/>
      <c r="D35" s="15" t="s">
        <v>25</v>
      </c>
      <c r="E35" s="14">
        <f t="shared" si="1"/>
        <v>90</v>
      </c>
      <c r="F35" s="11">
        <v>0</v>
      </c>
      <c r="G35" s="11">
        <v>0</v>
      </c>
      <c r="H35" s="11">
        <v>0</v>
      </c>
      <c r="I35" s="11">
        <v>90</v>
      </c>
      <c r="J35" s="11">
        <v>0</v>
      </c>
    </row>
    <row r="36" spans="1:10" ht="31.5">
      <c r="A36" s="30"/>
      <c r="B36" s="27"/>
      <c r="C36" s="36"/>
      <c r="D36" s="15" t="s">
        <v>39</v>
      </c>
      <c r="E36" s="14">
        <f t="shared" si="1"/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</row>
    <row r="37" spans="1:10" ht="15.75" customHeight="1">
      <c r="A37" s="28" t="s">
        <v>52</v>
      </c>
      <c r="B37" s="25" t="s">
        <v>43</v>
      </c>
      <c r="C37" s="34" t="s">
        <v>26</v>
      </c>
      <c r="D37" s="15" t="s">
        <v>18</v>
      </c>
      <c r="E37" s="14">
        <f t="shared" si="1"/>
        <v>90</v>
      </c>
      <c r="F37" s="11">
        <f>F42+F38+F39+F40+F41</f>
        <v>0</v>
      </c>
      <c r="G37" s="11">
        <f t="shared" ref="G37:J37" si="5">G42+G38+G39+G40+G41</f>
        <v>0</v>
      </c>
      <c r="H37" s="11">
        <f t="shared" si="5"/>
        <v>0</v>
      </c>
      <c r="I37" s="11">
        <f t="shared" si="5"/>
        <v>0</v>
      </c>
      <c r="J37" s="11">
        <f t="shared" si="5"/>
        <v>90</v>
      </c>
    </row>
    <row r="38" spans="1:10" ht="31.5">
      <c r="A38" s="29"/>
      <c r="B38" s="26"/>
      <c r="C38" s="35"/>
      <c r="D38" s="15" t="s">
        <v>36</v>
      </c>
      <c r="E38" s="14">
        <f t="shared" si="1"/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47.25">
      <c r="A39" s="29"/>
      <c r="B39" s="26"/>
      <c r="C39" s="35"/>
      <c r="D39" s="15" t="s">
        <v>37</v>
      </c>
      <c r="E39" s="14">
        <f t="shared" si="1"/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</row>
    <row r="40" spans="1:10" ht="15.75">
      <c r="A40" s="29"/>
      <c r="B40" s="26"/>
      <c r="C40" s="35"/>
      <c r="D40" s="15" t="s">
        <v>38</v>
      </c>
      <c r="E40" s="14">
        <f t="shared" si="1"/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</row>
    <row r="41" spans="1:10" ht="31.5">
      <c r="A41" s="29"/>
      <c r="B41" s="26"/>
      <c r="C41" s="35"/>
      <c r="D41" s="15" t="s">
        <v>25</v>
      </c>
      <c r="E41" s="14">
        <f t="shared" si="1"/>
        <v>90</v>
      </c>
      <c r="F41" s="11">
        <v>0</v>
      </c>
      <c r="G41" s="11">
        <v>0</v>
      </c>
      <c r="H41" s="11">
        <v>0</v>
      </c>
      <c r="I41" s="11">
        <v>0</v>
      </c>
      <c r="J41" s="11">
        <v>90</v>
      </c>
    </row>
    <row r="42" spans="1:10" ht="31.5">
      <c r="A42" s="30"/>
      <c r="B42" s="27"/>
      <c r="C42" s="36"/>
      <c r="D42" s="15" t="s">
        <v>39</v>
      </c>
      <c r="E42" s="14">
        <f t="shared" si="1"/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</row>
    <row r="43" spans="1:10" ht="15.75">
      <c r="A43" s="28"/>
      <c r="B43" s="25" t="s">
        <v>19</v>
      </c>
      <c r="C43" s="34"/>
      <c r="D43" s="15" t="s">
        <v>18</v>
      </c>
      <c r="E43" s="14">
        <f t="shared" si="1"/>
        <v>230</v>
      </c>
      <c r="F43" s="11">
        <f>F48+F44+F45+F46+F47</f>
        <v>0</v>
      </c>
      <c r="G43" s="11">
        <f t="shared" ref="G43:J43" si="6">G48+G44+G45+G46+G47</f>
        <v>0</v>
      </c>
      <c r="H43" s="11">
        <f t="shared" si="6"/>
        <v>50</v>
      </c>
      <c r="I43" s="11">
        <f t="shared" si="6"/>
        <v>90</v>
      </c>
      <c r="J43" s="11">
        <f t="shared" si="6"/>
        <v>90</v>
      </c>
    </row>
    <row r="44" spans="1:10" ht="31.5">
      <c r="A44" s="29"/>
      <c r="B44" s="26"/>
      <c r="C44" s="35"/>
      <c r="D44" s="15" t="s">
        <v>36</v>
      </c>
      <c r="E44" s="14">
        <f t="shared" si="1"/>
        <v>0</v>
      </c>
      <c r="F44" s="11">
        <f>F14+F20+F26+F32+F38</f>
        <v>0</v>
      </c>
      <c r="G44" s="11">
        <f t="shared" ref="G44:J44" si="7">G14+G20+G26+G32+G38</f>
        <v>0</v>
      </c>
      <c r="H44" s="11">
        <f t="shared" si="7"/>
        <v>0</v>
      </c>
      <c r="I44" s="11">
        <f t="shared" si="7"/>
        <v>0</v>
      </c>
      <c r="J44" s="11">
        <f t="shared" si="7"/>
        <v>0</v>
      </c>
    </row>
    <row r="45" spans="1:10" ht="47.25">
      <c r="A45" s="29"/>
      <c r="B45" s="26"/>
      <c r="C45" s="35"/>
      <c r="D45" s="15" t="s">
        <v>37</v>
      </c>
      <c r="E45" s="14">
        <f t="shared" si="1"/>
        <v>0</v>
      </c>
      <c r="F45" s="11">
        <f t="shared" ref="F45:J48" si="8">F15+F21+F27+F33+F39</f>
        <v>0</v>
      </c>
      <c r="G45" s="11">
        <f t="shared" si="8"/>
        <v>0</v>
      </c>
      <c r="H45" s="11">
        <f t="shared" si="8"/>
        <v>0</v>
      </c>
      <c r="I45" s="11">
        <f t="shared" si="8"/>
        <v>0</v>
      </c>
      <c r="J45" s="11">
        <f t="shared" si="8"/>
        <v>0</v>
      </c>
    </row>
    <row r="46" spans="1:10" ht="15.75">
      <c r="A46" s="29"/>
      <c r="B46" s="26"/>
      <c r="C46" s="35"/>
      <c r="D46" s="15" t="s">
        <v>38</v>
      </c>
      <c r="E46" s="14">
        <f t="shared" si="1"/>
        <v>0</v>
      </c>
      <c r="F46" s="11">
        <f t="shared" si="8"/>
        <v>0</v>
      </c>
      <c r="G46" s="11">
        <f t="shared" si="8"/>
        <v>0</v>
      </c>
      <c r="H46" s="11">
        <f t="shared" si="8"/>
        <v>0</v>
      </c>
      <c r="I46" s="11">
        <f t="shared" si="8"/>
        <v>0</v>
      </c>
      <c r="J46" s="11">
        <f t="shared" si="8"/>
        <v>0</v>
      </c>
    </row>
    <row r="47" spans="1:10" ht="31.5">
      <c r="A47" s="29"/>
      <c r="B47" s="26"/>
      <c r="C47" s="35"/>
      <c r="D47" s="15" t="s">
        <v>25</v>
      </c>
      <c r="E47" s="14">
        <f t="shared" si="1"/>
        <v>230</v>
      </c>
      <c r="F47" s="11">
        <f t="shared" si="8"/>
        <v>0</v>
      </c>
      <c r="G47" s="11">
        <f t="shared" si="8"/>
        <v>0</v>
      </c>
      <c r="H47" s="11">
        <f t="shared" si="8"/>
        <v>50</v>
      </c>
      <c r="I47" s="11">
        <f t="shared" si="8"/>
        <v>90</v>
      </c>
      <c r="J47" s="11">
        <f t="shared" si="8"/>
        <v>90</v>
      </c>
    </row>
    <row r="48" spans="1:10" ht="31.5">
      <c r="A48" s="30"/>
      <c r="B48" s="27"/>
      <c r="C48" s="36"/>
      <c r="D48" s="15" t="s">
        <v>39</v>
      </c>
      <c r="E48" s="14">
        <f t="shared" si="1"/>
        <v>0</v>
      </c>
      <c r="F48" s="11">
        <f t="shared" si="8"/>
        <v>0</v>
      </c>
      <c r="G48" s="11">
        <f t="shared" si="8"/>
        <v>0</v>
      </c>
      <c r="H48" s="11">
        <f t="shared" si="8"/>
        <v>0</v>
      </c>
      <c r="I48" s="11">
        <f t="shared" si="8"/>
        <v>0</v>
      </c>
      <c r="J48" s="11">
        <f t="shared" si="8"/>
        <v>0</v>
      </c>
    </row>
    <row r="49" spans="1:10" ht="15.75">
      <c r="A49" s="28"/>
      <c r="B49" s="25" t="s">
        <v>56</v>
      </c>
      <c r="C49" s="34"/>
      <c r="D49" s="15" t="s">
        <v>18</v>
      </c>
      <c r="E49" s="14">
        <f t="shared" ref="E49:E54" si="9">SUM(F49:J49)</f>
        <v>230</v>
      </c>
      <c r="F49" s="11">
        <f>F54+F50+F51+F52+F53</f>
        <v>0</v>
      </c>
      <c r="G49" s="11">
        <f t="shared" ref="G49:J49" si="10">G54+G50+G51+G52+G53</f>
        <v>0</v>
      </c>
      <c r="H49" s="11">
        <f t="shared" si="10"/>
        <v>50</v>
      </c>
      <c r="I49" s="11">
        <f t="shared" si="10"/>
        <v>90</v>
      </c>
      <c r="J49" s="11">
        <f t="shared" si="10"/>
        <v>90</v>
      </c>
    </row>
    <row r="50" spans="1:10" ht="31.5">
      <c r="A50" s="29"/>
      <c r="B50" s="26"/>
      <c r="C50" s="35"/>
      <c r="D50" s="15" t="s">
        <v>36</v>
      </c>
      <c r="E50" s="14">
        <f t="shared" si="9"/>
        <v>0</v>
      </c>
      <c r="F50" s="11">
        <f>F44</f>
        <v>0</v>
      </c>
      <c r="G50" s="11">
        <f t="shared" ref="G50:J50" si="11">G44</f>
        <v>0</v>
      </c>
      <c r="H50" s="11">
        <f t="shared" si="11"/>
        <v>0</v>
      </c>
      <c r="I50" s="11">
        <f t="shared" si="11"/>
        <v>0</v>
      </c>
      <c r="J50" s="11">
        <f t="shared" si="11"/>
        <v>0</v>
      </c>
    </row>
    <row r="51" spans="1:10" ht="47.25">
      <c r="A51" s="29"/>
      <c r="B51" s="26"/>
      <c r="C51" s="35"/>
      <c r="D51" s="15" t="s">
        <v>37</v>
      </c>
      <c r="E51" s="14">
        <f t="shared" si="9"/>
        <v>0</v>
      </c>
      <c r="F51" s="11">
        <f t="shared" ref="F51:J54" si="12">F45</f>
        <v>0</v>
      </c>
      <c r="G51" s="11">
        <f t="shared" si="12"/>
        <v>0</v>
      </c>
      <c r="H51" s="11">
        <f t="shared" si="12"/>
        <v>0</v>
      </c>
      <c r="I51" s="11">
        <f t="shared" si="12"/>
        <v>0</v>
      </c>
      <c r="J51" s="11">
        <f t="shared" si="12"/>
        <v>0</v>
      </c>
    </row>
    <row r="52" spans="1:10" ht="15.75">
      <c r="A52" s="29"/>
      <c r="B52" s="26"/>
      <c r="C52" s="35"/>
      <c r="D52" s="15" t="s">
        <v>38</v>
      </c>
      <c r="E52" s="14">
        <f t="shared" si="9"/>
        <v>0</v>
      </c>
      <c r="F52" s="11">
        <f t="shared" si="12"/>
        <v>0</v>
      </c>
      <c r="G52" s="11">
        <f t="shared" si="12"/>
        <v>0</v>
      </c>
      <c r="H52" s="11">
        <f t="shared" si="12"/>
        <v>0</v>
      </c>
      <c r="I52" s="11">
        <f t="shared" si="12"/>
        <v>0</v>
      </c>
      <c r="J52" s="11">
        <f t="shared" si="12"/>
        <v>0</v>
      </c>
    </row>
    <row r="53" spans="1:10" ht="31.5">
      <c r="A53" s="29"/>
      <c r="B53" s="26"/>
      <c r="C53" s="35"/>
      <c r="D53" s="15" t="s">
        <v>25</v>
      </c>
      <c r="E53" s="14">
        <f t="shared" si="9"/>
        <v>230</v>
      </c>
      <c r="F53" s="11">
        <f t="shared" si="12"/>
        <v>0</v>
      </c>
      <c r="G53" s="11">
        <f t="shared" si="12"/>
        <v>0</v>
      </c>
      <c r="H53" s="11">
        <f t="shared" si="12"/>
        <v>50</v>
      </c>
      <c r="I53" s="11">
        <f t="shared" si="12"/>
        <v>90</v>
      </c>
      <c r="J53" s="11">
        <f t="shared" si="12"/>
        <v>90</v>
      </c>
    </row>
    <row r="54" spans="1:10" ht="31.5">
      <c r="A54" s="30"/>
      <c r="B54" s="27"/>
      <c r="C54" s="36"/>
      <c r="D54" s="15" t="s">
        <v>39</v>
      </c>
      <c r="E54" s="14">
        <f t="shared" si="9"/>
        <v>0</v>
      </c>
      <c r="F54" s="11">
        <f t="shared" si="12"/>
        <v>0</v>
      </c>
      <c r="G54" s="11">
        <f t="shared" si="12"/>
        <v>0</v>
      </c>
      <c r="H54" s="11">
        <f t="shared" si="12"/>
        <v>0</v>
      </c>
      <c r="I54" s="11">
        <f t="shared" si="12"/>
        <v>0</v>
      </c>
      <c r="J54" s="11">
        <f t="shared" si="12"/>
        <v>0</v>
      </c>
    </row>
    <row r="55" spans="1:10" ht="15.75">
      <c r="A55" s="28"/>
      <c r="B55" s="25" t="s">
        <v>17</v>
      </c>
      <c r="C55" s="34"/>
      <c r="D55" s="15" t="s">
        <v>18</v>
      </c>
      <c r="E55" s="14">
        <f t="shared" si="1"/>
        <v>230</v>
      </c>
      <c r="F55" s="11">
        <f>F60+F56+F57+F58+F59</f>
        <v>0</v>
      </c>
      <c r="G55" s="11">
        <f t="shared" ref="G55:J55" si="13">G60+G56+G57+G58+G59</f>
        <v>0</v>
      </c>
      <c r="H55" s="11">
        <f t="shared" si="13"/>
        <v>50</v>
      </c>
      <c r="I55" s="11">
        <f t="shared" si="13"/>
        <v>90</v>
      </c>
      <c r="J55" s="11">
        <f t="shared" si="13"/>
        <v>90</v>
      </c>
    </row>
    <row r="56" spans="1:10" ht="31.5">
      <c r="A56" s="29"/>
      <c r="B56" s="26"/>
      <c r="C56" s="35"/>
      <c r="D56" s="15" t="s">
        <v>36</v>
      </c>
      <c r="E56" s="14">
        <f t="shared" si="1"/>
        <v>0</v>
      </c>
      <c r="F56" s="11">
        <f>F50</f>
        <v>0</v>
      </c>
      <c r="G56" s="11">
        <f t="shared" ref="G56:J56" si="14">G50</f>
        <v>0</v>
      </c>
      <c r="H56" s="11">
        <f t="shared" si="14"/>
        <v>0</v>
      </c>
      <c r="I56" s="11">
        <f t="shared" si="14"/>
        <v>0</v>
      </c>
      <c r="J56" s="11">
        <f t="shared" si="14"/>
        <v>0</v>
      </c>
    </row>
    <row r="57" spans="1:10" ht="47.25">
      <c r="A57" s="29"/>
      <c r="B57" s="26"/>
      <c r="C57" s="35"/>
      <c r="D57" s="15" t="s">
        <v>37</v>
      </c>
      <c r="E57" s="14">
        <f t="shared" si="1"/>
        <v>0</v>
      </c>
      <c r="F57" s="11">
        <f t="shared" ref="F57:J60" si="15">F51</f>
        <v>0</v>
      </c>
      <c r="G57" s="11">
        <f t="shared" si="15"/>
        <v>0</v>
      </c>
      <c r="H57" s="11">
        <f t="shared" si="15"/>
        <v>0</v>
      </c>
      <c r="I57" s="11">
        <f t="shared" si="15"/>
        <v>0</v>
      </c>
      <c r="J57" s="11">
        <f t="shared" si="15"/>
        <v>0</v>
      </c>
    </row>
    <row r="58" spans="1:10" ht="15.75">
      <c r="A58" s="29"/>
      <c r="B58" s="26"/>
      <c r="C58" s="35"/>
      <c r="D58" s="15" t="s">
        <v>38</v>
      </c>
      <c r="E58" s="14">
        <f t="shared" si="1"/>
        <v>0</v>
      </c>
      <c r="F58" s="11">
        <f t="shared" si="15"/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</row>
    <row r="59" spans="1:10" ht="31.5">
      <c r="A59" s="29"/>
      <c r="B59" s="26"/>
      <c r="C59" s="35"/>
      <c r="D59" s="15" t="s">
        <v>25</v>
      </c>
      <c r="E59" s="14">
        <f t="shared" si="1"/>
        <v>230</v>
      </c>
      <c r="F59" s="11">
        <f t="shared" si="15"/>
        <v>0</v>
      </c>
      <c r="G59" s="11">
        <f t="shared" si="15"/>
        <v>0</v>
      </c>
      <c r="H59" s="11">
        <f t="shared" si="15"/>
        <v>50</v>
      </c>
      <c r="I59" s="11">
        <f t="shared" si="15"/>
        <v>90</v>
      </c>
      <c r="J59" s="11">
        <f t="shared" si="15"/>
        <v>90</v>
      </c>
    </row>
    <row r="60" spans="1:10" ht="31.5">
      <c r="A60" s="30"/>
      <c r="B60" s="27"/>
      <c r="C60" s="36"/>
      <c r="D60" s="15" t="s">
        <v>39</v>
      </c>
      <c r="E60" s="14">
        <f t="shared" si="1"/>
        <v>0</v>
      </c>
      <c r="F60" s="11">
        <f t="shared" si="15"/>
        <v>0</v>
      </c>
      <c r="G60" s="11">
        <f t="shared" si="15"/>
        <v>0</v>
      </c>
      <c r="H60" s="11">
        <f t="shared" si="15"/>
        <v>0</v>
      </c>
      <c r="I60" s="11">
        <f t="shared" si="15"/>
        <v>0</v>
      </c>
      <c r="J60" s="11">
        <f t="shared" si="15"/>
        <v>0</v>
      </c>
    </row>
    <row r="61" spans="1:10" ht="15" customHeight="1">
      <c r="A61" s="39" t="s">
        <v>44</v>
      </c>
      <c r="B61" s="40"/>
      <c r="C61" s="40"/>
      <c r="D61" s="40"/>
      <c r="E61" s="40"/>
      <c r="F61" s="40"/>
      <c r="G61" s="40"/>
      <c r="H61" s="40"/>
      <c r="I61" s="40"/>
      <c r="J61" s="41"/>
    </row>
    <row r="62" spans="1:10" ht="15" customHeight="1">
      <c r="A62" s="39" t="s">
        <v>59</v>
      </c>
      <c r="B62" s="40"/>
      <c r="C62" s="40"/>
      <c r="D62" s="40"/>
      <c r="E62" s="40"/>
      <c r="F62" s="40"/>
      <c r="G62" s="40"/>
      <c r="H62" s="40"/>
      <c r="I62" s="40"/>
      <c r="J62" s="41"/>
    </row>
    <row r="63" spans="1:10" ht="15" customHeight="1">
      <c r="A63" s="39" t="s">
        <v>61</v>
      </c>
      <c r="B63" s="40"/>
      <c r="C63" s="40"/>
      <c r="D63" s="40"/>
      <c r="E63" s="40"/>
      <c r="F63" s="40"/>
      <c r="G63" s="40"/>
      <c r="H63" s="40"/>
      <c r="I63" s="40"/>
      <c r="J63" s="41"/>
    </row>
    <row r="64" spans="1:10" ht="15" customHeight="1">
      <c r="A64" s="28" t="s">
        <v>20</v>
      </c>
      <c r="B64" s="25" t="s">
        <v>45</v>
      </c>
      <c r="C64" s="34" t="s">
        <v>26</v>
      </c>
      <c r="D64" s="15" t="s">
        <v>18</v>
      </c>
      <c r="E64" s="14">
        <f>SUM(F64:J64)</f>
        <v>18560.5</v>
      </c>
      <c r="F64" s="11">
        <f>F69+F65+F66+F67+F68</f>
        <v>95.9</v>
      </c>
      <c r="G64" s="11">
        <f t="shared" ref="G64:J64" si="16">G69+G65+G66+G67+G68</f>
        <v>18464.599999999999</v>
      </c>
      <c r="H64" s="11">
        <f t="shared" si="16"/>
        <v>0</v>
      </c>
      <c r="I64" s="11">
        <f t="shared" si="16"/>
        <v>0</v>
      </c>
      <c r="J64" s="11">
        <f t="shared" si="16"/>
        <v>0</v>
      </c>
    </row>
    <row r="65" spans="1:10" ht="31.5">
      <c r="A65" s="29"/>
      <c r="B65" s="26"/>
      <c r="C65" s="35"/>
      <c r="D65" s="15" t="s">
        <v>36</v>
      </c>
      <c r="E65" s="14">
        <f t="shared" ref="E65:E87" si="17">SUM(F65:J65)</f>
        <v>5879.9</v>
      </c>
      <c r="F65" s="11">
        <v>0</v>
      </c>
      <c r="G65" s="11">
        <v>5879.9</v>
      </c>
      <c r="H65" s="11">
        <v>0</v>
      </c>
      <c r="I65" s="11">
        <v>0</v>
      </c>
      <c r="J65" s="11">
        <v>0</v>
      </c>
    </row>
    <row r="66" spans="1:10" ht="47.25">
      <c r="A66" s="29"/>
      <c r="B66" s="26"/>
      <c r="C66" s="35"/>
      <c r="D66" s="15" t="s">
        <v>37</v>
      </c>
      <c r="E66" s="14">
        <f t="shared" si="17"/>
        <v>9196.7999999999993</v>
      </c>
      <c r="F66" s="11">
        <v>0</v>
      </c>
      <c r="G66" s="11">
        <v>9196.7999999999993</v>
      </c>
      <c r="H66" s="11">
        <v>0</v>
      </c>
      <c r="I66" s="11">
        <v>0</v>
      </c>
      <c r="J66" s="11">
        <v>0</v>
      </c>
    </row>
    <row r="67" spans="1:10" ht="15.75">
      <c r="A67" s="29"/>
      <c r="B67" s="26"/>
      <c r="C67" s="35"/>
      <c r="D67" s="15" t="s">
        <v>38</v>
      </c>
      <c r="E67" s="14">
        <f t="shared" si="17"/>
        <v>1712.7</v>
      </c>
      <c r="F67" s="11">
        <v>0</v>
      </c>
      <c r="G67" s="11">
        <v>1712.7</v>
      </c>
      <c r="H67" s="11">
        <v>0</v>
      </c>
      <c r="I67" s="11">
        <v>0</v>
      </c>
      <c r="J67" s="11">
        <v>0</v>
      </c>
    </row>
    <row r="68" spans="1:10" ht="31.5">
      <c r="A68" s="29"/>
      <c r="B68" s="26"/>
      <c r="C68" s="35"/>
      <c r="D68" s="15" t="s">
        <v>25</v>
      </c>
      <c r="E68" s="14">
        <f t="shared" si="17"/>
        <v>1771.1000000000001</v>
      </c>
      <c r="F68" s="11">
        <v>95.9</v>
      </c>
      <c r="G68" s="11">
        <v>1675.2</v>
      </c>
      <c r="H68" s="11">
        <v>0</v>
      </c>
      <c r="I68" s="11">
        <v>0</v>
      </c>
      <c r="J68" s="11">
        <v>0</v>
      </c>
    </row>
    <row r="69" spans="1:10" ht="31.5">
      <c r="A69" s="30"/>
      <c r="B69" s="27"/>
      <c r="C69" s="36"/>
      <c r="D69" s="15" t="s">
        <v>39</v>
      </c>
      <c r="E69" s="14">
        <f t="shared" si="17"/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</row>
    <row r="70" spans="1:10" ht="15" customHeight="1">
      <c r="A70" s="28" t="s">
        <v>21</v>
      </c>
      <c r="B70" s="31" t="s">
        <v>46</v>
      </c>
      <c r="C70" s="34" t="s">
        <v>26</v>
      </c>
      <c r="D70" s="15" t="s">
        <v>18</v>
      </c>
      <c r="E70" s="14">
        <f t="shared" si="17"/>
        <v>959</v>
      </c>
      <c r="F70" s="11">
        <f>F75+F71+F72+F73+F74</f>
        <v>959</v>
      </c>
      <c r="G70" s="11">
        <f t="shared" ref="G70:J70" si="18">G75+G71+G72+G73+G74</f>
        <v>0</v>
      </c>
      <c r="H70" s="11">
        <f t="shared" si="18"/>
        <v>0</v>
      </c>
      <c r="I70" s="11">
        <f t="shared" si="18"/>
        <v>0</v>
      </c>
      <c r="J70" s="11">
        <f t="shared" si="18"/>
        <v>0</v>
      </c>
    </row>
    <row r="71" spans="1:10" ht="31.5">
      <c r="A71" s="29"/>
      <c r="B71" s="32"/>
      <c r="C71" s="35"/>
      <c r="D71" s="15" t="s">
        <v>36</v>
      </c>
      <c r="E71" s="14">
        <f t="shared" si="17"/>
        <v>258.89999999999998</v>
      </c>
      <c r="F71" s="11">
        <v>258.89999999999998</v>
      </c>
      <c r="G71" s="11">
        <v>0</v>
      </c>
      <c r="H71" s="11">
        <v>0</v>
      </c>
      <c r="I71" s="11">
        <v>0</v>
      </c>
      <c r="J71" s="11">
        <v>0</v>
      </c>
    </row>
    <row r="72" spans="1:10" ht="47.25">
      <c r="A72" s="29"/>
      <c r="B72" s="32"/>
      <c r="C72" s="35"/>
      <c r="D72" s="15" t="s">
        <v>37</v>
      </c>
      <c r="E72" s="14">
        <f t="shared" si="17"/>
        <v>604.20000000000005</v>
      </c>
      <c r="F72" s="11">
        <v>604.20000000000005</v>
      </c>
      <c r="G72" s="11">
        <v>0</v>
      </c>
      <c r="H72" s="11">
        <v>0</v>
      </c>
      <c r="I72" s="11">
        <v>0</v>
      </c>
      <c r="J72" s="11">
        <v>0</v>
      </c>
    </row>
    <row r="73" spans="1:10" ht="15.75">
      <c r="A73" s="29"/>
      <c r="B73" s="32"/>
      <c r="C73" s="35"/>
      <c r="D73" s="15" t="s">
        <v>38</v>
      </c>
      <c r="E73" s="14">
        <f t="shared" si="17"/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</row>
    <row r="74" spans="1:10" ht="31.5">
      <c r="A74" s="29"/>
      <c r="B74" s="32"/>
      <c r="C74" s="35"/>
      <c r="D74" s="15" t="s">
        <v>25</v>
      </c>
      <c r="E74" s="14">
        <f t="shared" si="17"/>
        <v>95.9</v>
      </c>
      <c r="F74" s="11">
        <v>95.9</v>
      </c>
      <c r="G74" s="11">
        <v>0</v>
      </c>
      <c r="H74" s="11">
        <v>0</v>
      </c>
      <c r="I74" s="11">
        <v>0</v>
      </c>
      <c r="J74" s="11">
        <v>0</v>
      </c>
    </row>
    <row r="75" spans="1:10" ht="31.5">
      <c r="A75" s="30"/>
      <c r="B75" s="33"/>
      <c r="C75" s="36"/>
      <c r="D75" s="15" t="s">
        <v>39</v>
      </c>
      <c r="E75" s="14">
        <f t="shared" si="17"/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</row>
    <row r="76" spans="1:10" ht="15.75" customHeight="1">
      <c r="A76" s="28" t="s">
        <v>53</v>
      </c>
      <c r="B76" s="31" t="s">
        <v>47</v>
      </c>
      <c r="C76" s="34" t="s">
        <v>26</v>
      </c>
      <c r="D76" s="15" t="s">
        <v>18</v>
      </c>
      <c r="E76" s="14">
        <f t="shared" si="17"/>
        <v>441</v>
      </c>
      <c r="F76" s="11">
        <f>F81+F77+F78+F79+F80</f>
        <v>441</v>
      </c>
      <c r="G76" s="11">
        <f t="shared" ref="G76:J76" si="19">G81+G77+G78+G79+G80</f>
        <v>0</v>
      </c>
      <c r="H76" s="11">
        <f t="shared" si="19"/>
        <v>0</v>
      </c>
      <c r="I76" s="11">
        <f t="shared" si="19"/>
        <v>0</v>
      </c>
      <c r="J76" s="11">
        <f t="shared" si="19"/>
        <v>0</v>
      </c>
    </row>
    <row r="77" spans="1:10" ht="31.5">
      <c r="A77" s="29"/>
      <c r="B77" s="32"/>
      <c r="C77" s="35"/>
      <c r="D77" s="15" t="s">
        <v>36</v>
      </c>
      <c r="E77" s="14">
        <f t="shared" si="17"/>
        <v>119.1</v>
      </c>
      <c r="F77" s="11">
        <v>119.1</v>
      </c>
      <c r="G77" s="11">
        <v>0</v>
      </c>
      <c r="H77" s="11">
        <v>0</v>
      </c>
      <c r="I77" s="11">
        <v>0</v>
      </c>
      <c r="J77" s="11">
        <v>0</v>
      </c>
    </row>
    <row r="78" spans="1:10" ht="47.25">
      <c r="A78" s="29"/>
      <c r="B78" s="32"/>
      <c r="C78" s="35"/>
      <c r="D78" s="15" t="s">
        <v>37</v>
      </c>
      <c r="E78" s="14">
        <f t="shared" si="17"/>
        <v>277.8</v>
      </c>
      <c r="F78" s="11">
        <v>277.8</v>
      </c>
      <c r="G78" s="11">
        <v>0</v>
      </c>
      <c r="H78" s="11">
        <v>0</v>
      </c>
      <c r="I78" s="11">
        <v>0</v>
      </c>
      <c r="J78" s="11">
        <v>0</v>
      </c>
    </row>
    <row r="79" spans="1:10" ht="15.75">
      <c r="A79" s="29"/>
      <c r="B79" s="32"/>
      <c r="C79" s="35"/>
      <c r="D79" s="15" t="s">
        <v>38</v>
      </c>
      <c r="E79" s="14">
        <f t="shared" si="17"/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</row>
    <row r="80" spans="1:10" ht="31.5">
      <c r="A80" s="29"/>
      <c r="B80" s="32"/>
      <c r="C80" s="35"/>
      <c r="D80" s="15" t="s">
        <v>25</v>
      </c>
      <c r="E80" s="14">
        <f t="shared" si="17"/>
        <v>44.1</v>
      </c>
      <c r="F80" s="11">
        <v>44.1</v>
      </c>
      <c r="G80" s="11">
        <v>0</v>
      </c>
      <c r="H80" s="11">
        <v>0</v>
      </c>
      <c r="I80" s="11">
        <v>0</v>
      </c>
      <c r="J80" s="11">
        <v>0</v>
      </c>
    </row>
    <row r="81" spans="1:10" ht="31.5">
      <c r="A81" s="30"/>
      <c r="B81" s="33"/>
      <c r="C81" s="36"/>
      <c r="D81" s="15" t="s">
        <v>39</v>
      </c>
      <c r="E81" s="14">
        <f t="shared" si="17"/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</row>
    <row r="82" spans="1:10" ht="15.75" customHeight="1">
      <c r="A82" s="28" t="s">
        <v>54</v>
      </c>
      <c r="B82" s="31" t="s">
        <v>48</v>
      </c>
      <c r="C82" s="34" t="s">
        <v>26</v>
      </c>
      <c r="D82" s="15" t="s">
        <v>18</v>
      </c>
      <c r="E82" s="14">
        <f t="shared" si="17"/>
        <v>400</v>
      </c>
      <c r="F82" s="11">
        <f>F87+F83+F84+F85+F86</f>
        <v>0</v>
      </c>
      <c r="G82" s="11">
        <f t="shared" ref="G82:J82" si="20">G87+G83+G84+G85+G86</f>
        <v>0</v>
      </c>
      <c r="H82" s="11">
        <f t="shared" si="20"/>
        <v>0</v>
      </c>
      <c r="I82" s="11">
        <f t="shared" si="20"/>
        <v>400</v>
      </c>
      <c r="J82" s="11">
        <f t="shared" si="20"/>
        <v>0</v>
      </c>
    </row>
    <row r="83" spans="1:10" ht="31.5">
      <c r="A83" s="29"/>
      <c r="B83" s="32"/>
      <c r="C83" s="35"/>
      <c r="D83" s="15" t="s">
        <v>36</v>
      </c>
      <c r="E83" s="14">
        <f t="shared" si="17"/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</row>
    <row r="84" spans="1:10" ht="47.25">
      <c r="A84" s="29"/>
      <c r="B84" s="32"/>
      <c r="C84" s="35"/>
      <c r="D84" s="15" t="s">
        <v>37</v>
      </c>
      <c r="E84" s="14">
        <f t="shared" si="17"/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</row>
    <row r="85" spans="1:10" ht="15.75">
      <c r="A85" s="29"/>
      <c r="B85" s="32"/>
      <c r="C85" s="35"/>
      <c r="D85" s="15" t="s">
        <v>38</v>
      </c>
      <c r="E85" s="14">
        <f t="shared" si="17"/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</row>
    <row r="86" spans="1:10" ht="31.5">
      <c r="A86" s="29"/>
      <c r="B86" s="32"/>
      <c r="C86" s="35"/>
      <c r="D86" s="15" t="s">
        <v>25</v>
      </c>
      <c r="E86" s="14">
        <f t="shared" si="17"/>
        <v>400</v>
      </c>
      <c r="F86" s="11">
        <v>0</v>
      </c>
      <c r="G86" s="11">
        <v>0</v>
      </c>
      <c r="H86" s="11">
        <v>0</v>
      </c>
      <c r="I86" s="11">
        <v>400</v>
      </c>
      <c r="J86" s="11">
        <v>0</v>
      </c>
    </row>
    <row r="87" spans="1:10" ht="31.5">
      <c r="A87" s="30"/>
      <c r="B87" s="33"/>
      <c r="C87" s="36"/>
      <c r="D87" s="15" t="s">
        <v>39</v>
      </c>
      <c r="E87" s="14">
        <f t="shared" si="17"/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</row>
    <row r="88" spans="1:10" ht="15.75">
      <c r="A88" s="28"/>
      <c r="B88" s="25" t="s">
        <v>23</v>
      </c>
      <c r="C88" s="25"/>
      <c r="D88" s="15" t="s">
        <v>18</v>
      </c>
      <c r="E88" s="11">
        <f>SUM(F88:J88)</f>
        <v>20360.5</v>
      </c>
      <c r="F88" s="11">
        <f>F93+F89+F90+F91+F92</f>
        <v>1495.9</v>
      </c>
      <c r="G88" s="11">
        <f t="shared" ref="G88:J88" si="21">G93+G89+G90+G91+G92</f>
        <v>18464.599999999999</v>
      </c>
      <c r="H88" s="11">
        <f t="shared" si="21"/>
        <v>0</v>
      </c>
      <c r="I88" s="11">
        <f t="shared" si="21"/>
        <v>400</v>
      </c>
      <c r="J88" s="11">
        <f t="shared" si="21"/>
        <v>0</v>
      </c>
    </row>
    <row r="89" spans="1:10" ht="31.5">
      <c r="A89" s="29"/>
      <c r="B89" s="26"/>
      <c r="C89" s="26"/>
      <c r="D89" s="15" t="s">
        <v>36</v>
      </c>
      <c r="E89" s="11">
        <f t="shared" ref="E89:E105" si="22">SUM(F89:J89)</f>
        <v>6257.9</v>
      </c>
      <c r="F89" s="11">
        <f>F65+F71+F77+F83</f>
        <v>378</v>
      </c>
      <c r="G89" s="11">
        <f t="shared" ref="G89:J89" si="23">G65+G71+G77+G83</f>
        <v>5879.9</v>
      </c>
      <c r="H89" s="11">
        <f t="shared" si="23"/>
        <v>0</v>
      </c>
      <c r="I89" s="11">
        <f t="shared" si="23"/>
        <v>0</v>
      </c>
      <c r="J89" s="11">
        <f t="shared" si="23"/>
        <v>0</v>
      </c>
    </row>
    <row r="90" spans="1:10" ht="47.25">
      <c r="A90" s="29"/>
      <c r="B90" s="26"/>
      <c r="C90" s="26"/>
      <c r="D90" s="15" t="s">
        <v>37</v>
      </c>
      <c r="E90" s="11">
        <f t="shared" si="22"/>
        <v>10078.799999999999</v>
      </c>
      <c r="F90" s="11">
        <f t="shared" ref="F90:J93" si="24">F66+F72+F78+F84</f>
        <v>882</v>
      </c>
      <c r="G90" s="11">
        <f t="shared" si="24"/>
        <v>9196.7999999999993</v>
      </c>
      <c r="H90" s="11">
        <f t="shared" si="24"/>
        <v>0</v>
      </c>
      <c r="I90" s="11">
        <f t="shared" si="24"/>
        <v>0</v>
      </c>
      <c r="J90" s="11">
        <f t="shared" si="24"/>
        <v>0</v>
      </c>
    </row>
    <row r="91" spans="1:10" ht="15.75">
      <c r="A91" s="29"/>
      <c r="B91" s="26"/>
      <c r="C91" s="26"/>
      <c r="D91" s="15" t="s">
        <v>38</v>
      </c>
      <c r="E91" s="11">
        <f t="shared" si="22"/>
        <v>1712.7</v>
      </c>
      <c r="F91" s="11">
        <f t="shared" si="24"/>
        <v>0</v>
      </c>
      <c r="G91" s="11">
        <f t="shared" si="24"/>
        <v>1712.7</v>
      </c>
      <c r="H91" s="11">
        <f t="shared" si="24"/>
        <v>0</v>
      </c>
      <c r="I91" s="11">
        <f t="shared" si="24"/>
        <v>0</v>
      </c>
      <c r="J91" s="11">
        <f t="shared" si="24"/>
        <v>0</v>
      </c>
    </row>
    <row r="92" spans="1:10" ht="31.5">
      <c r="A92" s="29"/>
      <c r="B92" s="26"/>
      <c r="C92" s="26"/>
      <c r="D92" s="15" t="s">
        <v>25</v>
      </c>
      <c r="E92" s="11">
        <f t="shared" si="22"/>
        <v>2311.1000000000004</v>
      </c>
      <c r="F92" s="11">
        <f t="shared" si="24"/>
        <v>235.9</v>
      </c>
      <c r="G92" s="11">
        <f t="shared" si="24"/>
        <v>1675.2</v>
      </c>
      <c r="H92" s="11">
        <f t="shared" si="24"/>
        <v>0</v>
      </c>
      <c r="I92" s="11">
        <f t="shared" si="24"/>
        <v>400</v>
      </c>
      <c r="J92" s="11">
        <f t="shared" si="24"/>
        <v>0</v>
      </c>
    </row>
    <row r="93" spans="1:10" ht="31.5">
      <c r="A93" s="30"/>
      <c r="B93" s="27"/>
      <c r="C93" s="27"/>
      <c r="D93" s="15" t="s">
        <v>39</v>
      </c>
      <c r="E93" s="11">
        <f t="shared" si="22"/>
        <v>0</v>
      </c>
      <c r="F93" s="11">
        <f>F69+F75+F81+F87</f>
        <v>0</v>
      </c>
      <c r="G93" s="11">
        <f t="shared" si="24"/>
        <v>0</v>
      </c>
      <c r="H93" s="11">
        <f t="shared" si="24"/>
        <v>0</v>
      </c>
      <c r="I93" s="11">
        <f t="shared" si="24"/>
        <v>0</v>
      </c>
      <c r="J93" s="11">
        <f t="shared" si="24"/>
        <v>0</v>
      </c>
    </row>
    <row r="94" spans="1:10" ht="15.75">
      <c r="A94" s="28"/>
      <c r="B94" s="25" t="s">
        <v>22</v>
      </c>
      <c r="C94" s="25"/>
      <c r="D94" s="15" t="s">
        <v>18</v>
      </c>
      <c r="E94" s="11">
        <f t="shared" si="22"/>
        <v>20360.5</v>
      </c>
      <c r="F94" s="11">
        <f>F99+F95+F96+F97+F98</f>
        <v>1495.9</v>
      </c>
      <c r="G94" s="11">
        <f t="shared" ref="G94:J94" si="25">G99+G95+G96+G97+G98</f>
        <v>18464.599999999999</v>
      </c>
      <c r="H94" s="11">
        <f t="shared" si="25"/>
        <v>0</v>
      </c>
      <c r="I94" s="11">
        <f t="shared" si="25"/>
        <v>400</v>
      </c>
      <c r="J94" s="11">
        <f t="shared" si="25"/>
        <v>0</v>
      </c>
    </row>
    <row r="95" spans="1:10" ht="31.5">
      <c r="A95" s="29"/>
      <c r="B95" s="26"/>
      <c r="C95" s="26"/>
      <c r="D95" s="15" t="s">
        <v>36</v>
      </c>
      <c r="E95" s="11">
        <f t="shared" si="22"/>
        <v>6257.9</v>
      </c>
      <c r="F95" s="11">
        <f>F89</f>
        <v>378</v>
      </c>
      <c r="G95" s="11">
        <f t="shared" ref="G95:J95" si="26">G89</f>
        <v>5879.9</v>
      </c>
      <c r="H95" s="11">
        <f t="shared" si="26"/>
        <v>0</v>
      </c>
      <c r="I95" s="11">
        <f t="shared" si="26"/>
        <v>0</v>
      </c>
      <c r="J95" s="11">
        <f t="shared" si="26"/>
        <v>0</v>
      </c>
    </row>
    <row r="96" spans="1:10" ht="47.25">
      <c r="A96" s="29"/>
      <c r="B96" s="26"/>
      <c r="C96" s="26"/>
      <c r="D96" s="15" t="s">
        <v>37</v>
      </c>
      <c r="E96" s="11">
        <f t="shared" si="22"/>
        <v>10078.799999999999</v>
      </c>
      <c r="F96" s="11">
        <f t="shared" ref="F96:J99" si="27">F90</f>
        <v>882</v>
      </c>
      <c r="G96" s="11">
        <f t="shared" si="27"/>
        <v>9196.7999999999993</v>
      </c>
      <c r="H96" s="11">
        <f t="shared" si="27"/>
        <v>0</v>
      </c>
      <c r="I96" s="11">
        <f t="shared" si="27"/>
        <v>0</v>
      </c>
      <c r="J96" s="11">
        <f t="shared" si="27"/>
        <v>0</v>
      </c>
    </row>
    <row r="97" spans="1:10" ht="15.75">
      <c r="A97" s="29"/>
      <c r="B97" s="26"/>
      <c r="C97" s="26"/>
      <c r="D97" s="15" t="s">
        <v>38</v>
      </c>
      <c r="E97" s="11">
        <f t="shared" si="22"/>
        <v>1712.7</v>
      </c>
      <c r="F97" s="11">
        <f t="shared" si="27"/>
        <v>0</v>
      </c>
      <c r="G97" s="11">
        <f t="shared" si="27"/>
        <v>1712.7</v>
      </c>
      <c r="H97" s="11">
        <f t="shared" si="27"/>
        <v>0</v>
      </c>
      <c r="I97" s="11">
        <f t="shared" si="27"/>
        <v>0</v>
      </c>
      <c r="J97" s="11">
        <f t="shared" si="27"/>
        <v>0</v>
      </c>
    </row>
    <row r="98" spans="1:10" ht="31.5">
      <c r="A98" s="29"/>
      <c r="B98" s="26"/>
      <c r="C98" s="26"/>
      <c r="D98" s="15" t="s">
        <v>25</v>
      </c>
      <c r="E98" s="11">
        <f t="shared" si="22"/>
        <v>2311.1000000000004</v>
      </c>
      <c r="F98" s="11">
        <f t="shared" si="27"/>
        <v>235.9</v>
      </c>
      <c r="G98" s="11">
        <f t="shared" si="27"/>
        <v>1675.2</v>
      </c>
      <c r="H98" s="11">
        <f t="shared" si="27"/>
        <v>0</v>
      </c>
      <c r="I98" s="11">
        <f t="shared" si="27"/>
        <v>400</v>
      </c>
      <c r="J98" s="11">
        <f t="shared" si="27"/>
        <v>0</v>
      </c>
    </row>
    <row r="99" spans="1:10" ht="31.5">
      <c r="A99" s="30"/>
      <c r="B99" s="27"/>
      <c r="C99" s="27"/>
      <c r="D99" s="15" t="s">
        <v>39</v>
      </c>
      <c r="E99" s="11">
        <f t="shared" si="22"/>
        <v>0</v>
      </c>
      <c r="F99" s="11">
        <f t="shared" si="27"/>
        <v>0</v>
      </c>
      <c r="G99" s="11">
        <f t="shared" si="27"/>
        <v>0</v>
      </c>
      <c r="H99" s="11">
        <f t="shared" si="27"/>
        <v>0</v>
      </c>
      <c r="I99" s="11">
        <f t="shared" si="27"/>
        <v>0</v>
      </c>
      <c r="J99" s="11">
        <f t="shared" si="27"/>
        <v>0</v>
      </c>
    </row>
    <row r="100" spans="1:10" ht="15.75">
      <c r="A100" s="28"/>
      <c r="B100" s="25" t="s">
        <v>57</v>
      </c>
      <c r="C100" s="25"/>
      <c r="D100" s="15" t="s">
        <v>18</v>
      </c>
      <c r="E100" s="11">
        <f t="shared" si="22"/>
        <v>20360.5</v>
      </c>
      <c r="F100" s="11">
        <f>F105+F101+F102+F103+F104</f>
        <v>1495.9</v>
      </c>
      <c r="G100" s="11">
        <f t="shared" ref="G100:J100" si="28">G105+G101+G102+G103+G104</f>
        <v>18464.599999999999</v>
      </c>
      <c r="H100" s="11">
        <f t="shared" si="28"/>
        <v>0</v>
      </c>
      <c r="I100" s="11">
        <f t="shared" si="28"/>
        <v>400</v>
      </c>
      <c r="J100" s="11">
        <f t="shared" si="28"/>
        <v>0</v>
      </c>
    </row>
    <row r="101" spans="1:10" ht="31.5">
      <c r="A101" s="29"/>
      <c r="B101" s="26"/>
      <c r="C101" s="26"/>
      <c r="D101" s="15" t="s">
        <v>36</v>
      </c>
      <c r="E101" s="11">
        <f t="shared" si="22"/>
        <v>6257.9</v>
      </c>
      <c r="F101" s="11">
        <f>F95</f>
        <v>378</v>
      </c>
      <c r="G101" s="11">
        <f t="shared" ref="G101:J101" si="29">G95</f>
        <v>5879.9</v>
      </c>
      <c r="H101" s="11">
        <f t="shared" si="29"/>
        <v>0</v>
      </c>
      <c r="I101" s="11">
        <f t="shared" si="29"/>
        <v>0</v>
      </c>
      <c r="J101" s="11">
        <f t="shared" si="29"/>
        <v>0</v>
      </c>
    </row>
    <row r="102" spans="1:10" ht="47.25">
      <c r="A102" s="29"/>
      <c r="B102" s="26"/>
      <c r="C102" s="26"/>
      <c r="D102" s="15" t="s">
        <v>37</v>
      </c>
      <c r="E102" s="11">
        <f t="shared" si="22"/>
        <v>10078.799999999999</v>
      </c>
      <c r="F102" s="11">
        <f t="shared" ref="F102:J105" si="30">F96</f>
        <v>882</v>
      </c>
      <c r="G102" s="11">
        <f t="shared" si="30"/>
        <v>9196.7999999999993</v>
      </c>
      <c r="H102" s="11">
        <f t="shared" si="30"/>
        <v>0</v>
      </c>
      <c r="I102" s="11">
        <f t="shared" si="30"/>
        <v>0</v>
      </c>
      <c r="J102" s="11">
        <f t="shared" si="30"/>
        <v>0</v>
      </c>
    </row>
    <row r="103" spans="1:10" ht="15.75">
      <c r="A103" s="29"/>
      <c r="B103" s="26"/>
      <c r="C103" s="26"/>
      <c r="D103" s="15" t="s">
        <v>38</v>
      </c>
      <c r="E103" s="11">
        <f t="shared" si="22"/>
        <v>1712.7</v>
      </c>
      <c r="F103" s="11">
        <f t="shared" si="30"/>
        <v>0</v>
      </c>
      <c r="G103" s="11">
        <f t="shared" si="30"/>
        <v>1712.7</v>
      </c>
      <c r="H103" s="11">
        <f t="shared" si="30"/>
        <v>0</v>
      </c>
      <c r="I103" s="11">
        <f t="shared" si="30"/>
        <v>0</v>
      </c>
      <c r="J103" s="11">
        <f t="shared" si="30"/>
        <v>0</v>
      </c>
    </row>
    <row r="104" spans="1:10" ht="31.5">
      <c r="A104" s="29"/>
      <c r="B104" s="26"/>
      <c r="C104" s="26"/>
      <c r="D104" s="15" t="s">
        <v>25</v>
      </c>
      <c r="E104" s="11">
        <f t="shared" si="22"/>
        <v>2311.1000000000004</v>
      </c>
      <c r="F104" s="11">
        <f t="shared" si="30"/>
        <v>235.9</v>
      </c>
      <c r="G104" s="11">
        <f t="shared" si="30"/>
        <v>1675.2</v>
      </c>
      <c r="H104" s="11">
        <f t="shared" si="30"/>
        <v>0</v>
      </c>
      <c r="I104" s="11">
        <f t="shared" si="30"/>
        <v>400</v>
      </c>
      <c r="J104" s="11">
        <f t="shared" si="30"/>
        <v>0</v>
      </c>
    </row>
    <row r="105" spans="1:10" ht="31.5">
      <c r="A105" s="30"/>
      <c r="B105" s="27"/>
      <c r="C105" s="27"/>
      <c r="D105" s="15" t="s">
        <v>39</v>
      </c>
      <c r="E105" s="11">
        <f t="shared" si="22"/>
        <v>0</v>
      </c>
      <c r="F105" s="11">
        <f t="shared" si="30"/>
        <v>0</v>
      </c>
      <c r="G105" s="11">
        <f t="shared" si="30"/>
        <v>0</v>
      </c>
      <c r="H105" s="11">
        <f t="shared" si="30"/>
        <v>0</v>
      </c>
      <c r="I105" s="11">
        <f t="shared" si="30"/>
        <v>0</v>
      </c>
      <c r="J105" s="11">
        <f t="shared" si="30"/>
        <v>0</v>
      </c>
    </row>
    <row r="106" spans="1:10" ht="16.5" customHeight="1">
      <c r="A106" s="25"/>
      <c r="B106" s="25" t="s">
        <v>58</v>
      </c>
      <c r="C106" s="28"/>
      <c r="D106" s="15" t="s">
        <v>18</v>
      </c>
      <c r="E106" s="11">
        <f>SUM(F106:J106)</f>
        <v>20590.5</v>
      </c>
      <c r="F106" s="11">
        <f>F111+F107+F108+F109+F110</f>
        <v>1495.9</v>
      </c>
      <c r="G106" s="11">
        <f t="shared" ref="G106:J106" si="31">G111+G107+G108+G109+G110</f>
        <v>18464.599999999999</v>
      </c>
      <c r="H106" s="11">
        <f t="shared" si="31"/>
        <v>50</v>
      </c>
      <c r="I106" s="11">
        <f t="shared" si="31"/>
        <v>490</v>
      </c>
      <c r="J106" s="11">
        <f t="shared" si="31"/>
        <v>90</v>
      </c>
    </row>
    <row r="107" spans="1:10" ht="31.5">
      <c r="A107" s="26"/>
      <c r="B107" s="26"/>
      <c r="C107" s="29"/>
      <c r="D107" s="15" t="s">
        <v>36</v>
      </c>
      <c r="E107" s="11">
        <f t="shared" ref="E107:E111" si="32">SUM(F107:J107)</f>
        <v>6257.9</v>
      </c>
      <c r="F107" s="11">
        <f>F56+F95</f>
        <v>378</v>
      </c>
      <c r="G107" s="11">
        <f t="shared" ref="G107:J107" si="33">G56+G95</f>
        <v>5879.9</v>
      </c>
      <c r="H107" s="11">
        <f t="shared" si="33"/>
        <v>0</v>
      </c>
      <c r="I107" s="11">
        <f t="shared" si="33"/>
        <v>0</v>
      </c>
      <c r="J107" s="11">
        <f t="shared" si="33"/>
        <v>0</v>
      </c>
    </row>
    <row r="108" spans="1:10" ht="47.25">
      <c r="A108" s="26"/>
      <c r="B108" s="26"/>
      <c r="C108" s="29"/>
      <c r="D108" s="15" t="s">
        <v>37</v>
      </c>
      <c r="E108" s="11">
        <f t="shared" si="32"/>
        <v>10078.799999999999</v>
      </c>
      <c r="F108" s="11">
        <f t="shared" ref="F108:J111" si="34">F57+F96</f>
        <v>882</v>
      </c>
      <c r="G108" s="11">
        <f t="shared" si="34"/>
        <v>9196.7999999999993</v>
      </c>
      <c r="H108" s="11">
        <f t="shared" si="34"/>
        <v>0</v>
      </c>
      <c r="I108" s="11">
        <f t="shared" si="34"/>
        <v>0</v>
      </c>
      <c r="J108" s="11">
        <f t="shared" si="34"/>
        <v>0</v>
      </c>
    </row>
    <row r="109" spans="1:10" ht="15.75">
      <c r="A109" s="26"/>
      <c r="B109" s="26"/>
      <c r="C109" s="29"/>
      <c r="D109" s="15" t="s">
        <v>38</v>
      </c>
      <c r="E109" s="11">
        <f t="shared" si="32"/>
        <v>1712.7</v>
      </c>
      <c r="F109" s="11">
        <f t="shared" si="34"/>
        <v>0</v>
      </c>
      <c r="G109" s="11">
        <f t="shared" si="34"/>
        <v>1712.7</v>
      </c>
      <c r="H109" s="11">
        <f t="shared" si="34"/>
        <v>0</v>
      </c>
      <c r="I109" s="11">
        <f t="shared" si="34"/>
        <v>0</v>
      </c>
      <c r="J109" s="11">
        <f t="shared" si="34"/>
        <v>0</v>
      </c>
    </row>
    <row r="110" spans="1:10" ht="31.5">
      <c r="A110" s="26"/>
      <c r="B110" s="26"/>
      <c r="C110" s="29"/>
      <c r="D110" s="15" t="s">
        <v>25</v>
      </c>
      <c r="E110" s="11">
        <f t="shared" si="32"/>
        <v>2541.1000000000004</v>
      </c>
      <c r="F110" s="11">
        <f t="shared" si="34"/>
        <v>235.9</v>
      </c>
      <c r="G110" s="11">
        <f t="shared" si="34"/>
        <v>1675.2</v>
      </c>
      <c r="H110" s="11">
        <f t="shared" si="34"/>
        <v>50</v>
      </c>
      <c r="I110" s="11">
        <f t="shared" si="34"/>
        <v>490</v>
      </c>
      <c r="J110" s="11">
        <f t="shared" si="34"/>
        <v>90</v>
      </c>
    </row>
    <row r="111" spans="1:10" ht="31.5">
      <c r="A111" s="27"/>
      <c r="B111" s="27"/>
      <c r="C111" s="30"/>
      <c r="D111" s="15" t="s">
        <v>39</v>
      </c>
      <c r="E111" s="11">
        <f t="shared" si="32"/>
        <v>0</v>
      </c>
      <c r="F111" s="11">
        <f t="shared" si="34"/>
        <v>0</v>
      </c>
      <c r="G111" s="11">
        <f t="shared" si="34"/>
        <v>0</v>
      </c>
      <c r="H111" s="11">
        <f t="shared" si="34"/>
        <v>0</v>
      </c>
      <c r="I111" s="11">
        <f t="shared" si="34"/>
        <v>0</v>
      </c>
      <c r="J111" s="11">
        <f t="shared" si="34"/>
        <v>0</v>
      </c>
    </row>
    <row r="113" spans="5:5">
      <c r="E113" s="16"/>
    </row>
  </sheetData>
  <mergeCells count="65">
    <mergeCell ref="A37:A42"/>
    <mergeCell ref="B37:B42"/>
    <mergeCell ref="C37:C42"/>
    <mergeCell ref="A43:A48"/>
    <mergeCell ref="B43:B48"/>
    <mergeCell ref="A25:A30"/>
    <mergeCell ref="B25:B30"/>
    <mergeCell ref="C25:C30"/>
    <mergeCell ref="A31:A36"/>
    <mergeCell ref="B31:B36"/>
    <mergeCell ref="C31:C36"/>
    <mergeCell ref="B49:B54"/>
    <mergeCell ref="C49:C54"/>
    <mergeCell ref="A61:J61"/>
    <mergeCell ref="A55:A60"/>
    <mergeCell ref="B55:B60"/>
    <mergeCell ref="C55:C60"/>
    <mergeCell ref="H1:J1"/>
    <mergeCell ref="A19:A24"/>
    <mergeCell ref="B19:B24"/>
    <mergeCell ref="C19:C24"/>
    <mergeCell ref="A13:A18"/>
    <mergeCell ref="B13:B18"/>
    <mergeCell ref="C13:C18"/>
    <mergeCell ref="H2:J2"/>
    <mergeCell ref="A3:J3"/>
    <mergeCell ref="A5:A7"/>
    <mergeCell ref="B5:B7"/>
    <mergeCell ref="C5:C7"/>
    <mergeCell ref="D5:D7"/>
    <mergeCell ref="F6:J6"/>
    <mergeCell ref="F5:J5"/>
    <mergeCell ref="A11:J11"/>
    <mergeCell ref="E5:E7"/>
    <mergeCell ref="A94:A99"/>
    <mergeCell ref="B94:B99"/>
    <mergeCell ref="C94:C99"/>
    <mergeCell ref="A64:A69"/>
    <mergeCell ref="B64:B69"/>
    <mergeCell ref="A70:A75"/>
    <mergeCell ref="A9:J9"/>
    <mergeCell ref="A10:J10"/>
    <mergeCell ref="A12:J12"/>
    <mergeCell ref="C64:C69"/>
    <mergeCell ref="C43:C48"/>
    <mergeCell ref="C76:C81"/>
    <mergeCell ref="A62:J62"/>
    <mergeCell ref="A63:J63"/>
    <mergeCell ref="A49:A54"/>
    <mergeCell ref="A106:A111"/>
    <mergeCell ref="B106:B111"/>
    <mergeCell ref="C106:C111"/>
    <mergeCell ref="B70:B75"/>
    <mergeCell ref="C70:C75"/>
    <mergeCell ref="A88:A93"/>
    <mergeCell ref="B88:B93"/>
    <mergeCell ref="C88:C93"/>
    <mergeCell ref="A100:A105"/>
    <mergeCell ref="B100:B105"/>
    <mergeCell ref="C100:C105"/>
    <mergeCell ref="C82:C87"/>
    <mergeCell ref="A82:A87"/>
    <mergeCell ref="B82:B87"/>
    <mergeCell ref="A76:A81"/>
    <mergeCell ref="B76:B81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2020-02-20T05:23:32Z</dcterms:modified>
</cp:coreProperties>
</file>